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720" windowHeight="12300" activeTab="0"/>
  </bookViews>
  <sheets>
    <sheet name="FY09" sheetId="1" r:id="rId1"/>
    <sheet name="Chart1" sheetId="2" r:id="rId2"/>
    <sheet name="Chart2" sheetId="3" r:id="rId3"/>
    <sheet name="Chart3" sheetId="4" r:id="rId4"/>
  </sheets>
  <definedNames>
    <definedName name="_xlnm.Print_Area" localSheetId="0">'FY09'!$A$1:$F$17</definedName>
  </definedNames>
  <calcPr fullCalcOnLoad="1"/>
</workbook>
</file>

<file path=xl/sharedStrings.xml><?xml version="1.0" encoding="utf-8"?>
<sst xmlns="http://schemas.openxmlformats.org/spreadsheetml/2006/main" count="25" uniqueCount="23">
  <si>
    <t xml:space="preserve">Students Receiving Financial Aid </t>
  </si>
  <si>
    <t>Unduplicated Headcount</t>
  </si>
  <si>
    <t>Boulder</t>
  </si>
  <si>
    <t>Total Enrolled Students</t>
  </si>
  <si>
    <t xml:space="preserve">   Other Loans</t>
  </si>
  <si>
    <t xml:space="preserve">   Other Scholarship</t>
  </si>
  <si>
    <t xml:space="preserve">   Institutional Scholarship</t>
  </si>
  <si>
    <t xml:space="preserve">   State Assistance</t>
  </si>
  <si>
    <t xml:space="preserve">   Federal Assistance</t>
  </si>
  <si>
    <t>Amount of Assistance Received</t>
  </si>
  <si>
    <t xml:space="preserve">   Nonresident Graduate</t>
  </si>
  <si>
    <t xml:space="preserve">   Resident Graduate</t>
  </si>
  <si>
    <t xml:space="preserve">   Nonresident Undergraduate</t>
  </si>
  <si>
    <t xml:space="preserve">   Resident Undergraduate</t>
  </si>
  <si>
    <t>Number of Students Receiving Financial Assistance</t>
  </si>
  <si>
    <t>CU System</t>
  </si>
  <si>
    <t>Anschutz Medical Campus</t>
  </si>
  <si>
    <t>Denver</t>
  </si>
  <si>
    <t>Colorado
Springs</t>
  </si>
  <si>
    <t xml:space="preserve"> </t>
  </si>
  <si>
    <t>Student Financial Assistance, FY 2009</t>
  </si>
  <si>
    <t>University of Colorado</t>
  </si>
  <si>
    <t>Note:  Approximately 16,800 students did not receive financial assistance.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</si>
</sst>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2"/>
      <color indexed="62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color theme="3" tint="0.3999800086021423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9" fontId="0" fillId="0" borderId="0" xfId="59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indent="3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3"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165" fontId="5" fillId="33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 horizontal="right"/>
    </xf>
    <xf numFmtId="165" fontId="5" fillId="0" borderId="0" xfId="42" applyNumberFormat="1" applyFont="1" applyFill="1" applyAlignment="1">
      <alignment/>
    </xf>
    <xf numFmtId="0" fontId="6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right" vertical="center" wrapText="1" inden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9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9" fontId="51" fillId="0" borderId="0" xfId="0" applyNumberFormat="1" applyFont="1" applyFill="1" applyAlignment="1">
      <alignment/>
    </xf>
    <xf numFmtId="0" fontId="6" fillId="34" borderId="11" xfId="0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2009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$518.9 million)</a:t>
            </a:r>
          </a:p>
        </c:rich>
      </c:tx>
      <c:layout>
        <c:manualLayout>
          <c:xMode val="factor"/>
          <c:yMode val="factor"/>
          <c:x val="0.001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25"/>
          <c:y val="0.23925"/>
          <c:w val="0.8125"/>
          <c:h val="0.6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'FY09'!$A$12:$A$16</c:f>
              <c:strCache>
                <c:ptCount val="5"/>
                <c:pt idx="0">
                  <c:v>   Federal Assistance</c:v>
                </c:pt>
                <c:pt idx="1">
                  <c:v>   State Assistance</c:v>
                </c:pt>
                <c:pt idx="2">
                  <c:v>   Institutional Scholarship</c:v>
                </c:pt>
                <c:pt idx="3">
                  <c:v>   Other Scholarship</c:v>
                </c:pt>
                <c:pt idx="4">
                  <c:v>   Other Loans</c:v>
                </c:pt>
              </c:strCache>
            </c:strRef>
          </c:cat>
          <c:val>
            <c:numRef>
              <c:f>'FY09'!$F$12:$F$16</c:f>
              <c:numCache>
                <c:ptCount val="5"/>
                <c:pt idx="0">
                  <c:v>348114406.3693083</c:v>
                </c:pt>
                <c:pt idx="1">
                  <c:v>22489759.63963596</c:v>
                </c:pt>
                <c:pt idx="2">
                  <c:v>102016932.9015294</c:v>
                </c:pt>
                <c:pt idx="3">
                  <c:v>18254531.158983056</c:v>
                </c:pt>
                <c:pt idx="4">
                  <c:v>28036658.179999925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2009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$518.9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3375"/>
          <c:w val="0.8777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'FY09'!$A$12:$A$16</c:f>
              <c:strCache>
                <c:ptCount val="5"/>
                <c:pt idx="0">
                  <c:v>   Federal Assistance</c:v>
                </c:pt>
                <c:pt idx="1">
                  <c:v>   State Assistance</c:v>
                </c:pt>
                <c:pt idx="2">
                  <c:v>   Institutional Scholarship</c:v>
                </c:pt>
                <c:pt idx="3">
                  <c:v>   Other Scholarship</c:v>
                </c:pt>
                <c:pt idx="4">
                  <c:v>   Other Loans</c:v>
                </c:pt>
              </c:strCache>
            </c:strRef>
          </c:cat>
          <c:val>
            <c:numRef>
              <c:f>'FY09'!$F$12:$F$16</c:f>
              <c:numCache>
                <c:ptCount val="5"/>
                <c:pt idx="0">
                  <c:v>348114406.3693083</c:v>
                </c:pt>
                <c:pt idx="1">
                  <c:v>22489759.63963596</c:v>
                </c:pt>
                <c:pt idx="2">
                  <c:v>102016932.9015294</c:v>
                </c:pt>
                <c:pt idx="3">
                  <c:v>18254531.158983056</c:v>
                </c:pt>
                <c:pt idx="4">
                  <c:v>28036658.179999925</c:v>
                </c:pt>
              </c:numCache>
            </c:numRef>
          </c:val>
        </c:ser>
        <c:axId val="36029845"/>
        <c:axId val="55833150"/>
      </c:barChart>
      <c:catAx>
        <c:axId val="3602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33150"/>
        <c:crosses val="autoZero"/>
        <c:auto val="1"/>
        <c:lblOffset val="100"/>
        <c:tickLblSkip val="1"/>
        <c:noMultiLvlLbl val="0"/>
      </c:catAx>
      <c:valAx>
        <c:axId val="558331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2984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295"/>
                <c:y val="0.126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2009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37,384)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25"/>
          <c:h val="0.74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'FY09'!$A$6</c:f>
              <c:strCache>
                <c:ptCount val="1"/>
                <c:pt idx="0">
                  <c:v>   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'FY09'!$B$6:$E$6</c:f>
              <c:numCache>
                <c:ptCount val="4"/>
                <c:pt idx="0">
                  <c:v>10781</c:v>
                </c:pt>
                <c:pt idx="1">
                  <c:v>4364</c:v>
                </c:pt>
                <c:pt idx="2">
                  <c:v>5805</c:v>
                </c:pt>
                <c:pt idx="3">
                  <c:v>584</c:v>
                </c:pt>
              </c:numCache>
            </c:numRef>
          </c:val>
        </c:ser>
        <c:ser>
          <c:idx val="2"/>
          <c:order val="1"/>
          <c:tx>
            <c:strRef>
              <c:f>'FY09'!$A$8</c:f>
              <c:strCache>
                <c:ptCount val="1"/>
                <c:pt idx="0">
                  <c:v>   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'FY09'!$B$8:$E$8</c:f>
              <c:numCache>
                <c:ptCount val="4"/>
                <c:pt idx="0">
                  <c:v>3077</c:v>
                </c:pt>
                <c:pt idx="1">
                  <c:v>812</c:v>
                </c:pt>
                <c:pt idx="2">
                  <c:v>2889</c:v>
                </c:pt>
                <c:pt idx="3">
                  <c:v>1896</c:v>
                </c:pt>
              </c:numCache>
            </c:numRef>
          </c:val>
        </c:ser>
        <c:ser>
          <c:idx val="1"/>
          <c:order val="2"/>
          <c:tx>
            <c:strRef>
              <c:f>'FY09'!$A$7</c:f>
              <c:strCache>
                <c:ptCount val="1"/>
                <c:pt idx="0">
                  <c:v>   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'FY09'!$B$7:$E$7</c:f>
              <c:numCache>
                <c:ptCount val="4"/>
                <c:pt idx="0">
                  <c:v>3986</c:v>
                </c:pt>
                <c:pt idx="1">
                  <c:v>382</c:v>
                </c:pt>
                <c:pt idx="2">
                  <c:v>434</c:v>
                </c:pt>
                <c:pt idx="3">
                  <c:v>66</c:v>
                </c:pt>
              </c:numCache>
            </c:numRef>
          </c:val>
        </c:ser>
        <c:ser>
          <c:idx val="3"/>
          <c:order val="3"/>
          <c:tx>
            <c:strRef>
              <c:f>'FY09'!$A$9</c:f>
              <c:strCache>
                <c:ptCount val="1"/>
                <c:pt idx="0">
                  <c:v>   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'FY09'!$B$9:$E$9</c:f>
              <c:numCache>
                <c:ptCount val="4"/>
                <c:pt idx="0">
                  <c:v>1337</c:v>
                </c:pt>
                <c:pt idx="1">
                  <c:v>141</c:v>
                </c:pt>
                <c:pt idx="2">
                  <c:v>464</c:v>
                </c:pt>
                <c:pt idx="3">
                  <c:v>366</c:v>
                </c:pt>
              </c:numCache>
            </c:numRef>
          </c:val>
        </c:ser>
        <c:overlap val="100"/>
        <c:axId val="32736303"/>
        <c:axId val="26191272"/>
      </c:barChart>
      <c:catAx>
        <c:axId val="32736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91272"/>
        <c:crosses val="autoZero"/>
        <c:auto val="1"/>
        <c:lblOffset val="100"/>
        <c:tickLblSkip val="1"/>
        <c:noMultiLvlLbl val="0"/>
      </c:catAx>
      <c:valAx>
        <c:axId val="2619127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363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"/>
          <c:y val="0.87275"/>
          <c:w val="0.911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</cdr:x>
      <cdr:y>0.961</cdr:y>
    </cdr:from>
    <cdr:to>
      <cdr:x>0.91725</cdr:x>
      <cdr:y>0.996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6134100"/>
          <a:ext cx="773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16,800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5.7109375" style="1" customWidth="1"/>
    <col min="2" max="6" width="17.8515625" style="1" customWidth="1"/>
    <col min="7" max="16384" width="9.140625" style="1" customWidth="1"/>
  </cols>
  <sheetData>
    <row r="1" spans="1:9" ht="15.75">
      <c r="A1" s="25" t="s">
        <v>21</v>
      </c>
      <c r="B1" s="28"/>
      <c r="C1" s="24"/>
      <c r="D1" s="24"/>
      <c r="E1" s="24"/>
      <c r="F1" s="25"/>
      <c r="G1" s="2"/>
      <c r="H1" s="2"/>
      <c r="I1" s="2"/>
    </row>
    <row r="2" spans="1:9" ht="15.75">
      <c r="A2" s="25" t="s">
        <v>20</v>
      </c>
      <c r="B2" s="27"/>
      <c r="C2" s="26"/>
      <c r="D2" s="26"/>
      <c r="E2" s="26"/>
      <c r="F2" s="25"/>
      <c r="G2" s="2"/>
      <c r="H2" s="2"/>
      <c r="I2" s="2"/>
    </row>
    <row r="3" spans="1:9" ht="15">
      <c r="A3" s="23"/>
      <c r="B3" s="23"/>
      <c r="C3" s="23"/>
      <c r="D3" s="24"/>
      <c r="E3" s="24"/>
      <c r="F3" s="23" t="s">
        <v>19</v>
      </c>
      <c r="G3" s="2"/>
      <c r="H3" s="2"/>
      <c r="I3" s="2"/>
    </row>
    <row r="4" spans="1:9" ht="25.5">
      <c r="A4" s="21" t="s">
        <v>3</v>
      </c>
      <c r="B4" s="22" t="s">
        <v>2</v>
      </c>
      <c r="C4" s="22" t="s">
        <v>18</v>
      </c>
      <c r="D4" s="22" t="s">
        <v>17</v>
      </c>
      <c r="E4" s="22" t="s">
        <v>16</v>
      </c>
      <c r="F4" s="30" t="s">
        <v>15</v>
      </c>
      <c r="G4" s="2"/>
      <c r="H4" s="2"/>
      <c r="I4" s="2"/>
    </row>
    <row r="5" spans="1:9" ht="17.25" customHeight="1">
      <c r="A5" s="15" t="s">
        <v>14</v>
      </c>
      <c r="B5" s="18">
        <f>SUM(B6:B9)</f>
        <v>19181</v>
      </c>
      <c r="C5" s="18">
        <f>SUM(C6:C9)</f>
        <v>5699</v>
      </c>
      <c r="D5" s="18">
        <f>SUM(D6:D9)</f>
        <v>9592</v>
      </c>
      <c r="E5" s="18">
        <f>SUM(E6:E9)</f>
        <v>2912</v>
      </c>
      <c r="F5" s="18">
        <f>SUM(F6:F9)</f>
        <v>37384</v>
      </c>
      <c r="G5" s="2"/>
      <c r="H5" s="2"/>
      <c r="I5" s="2"/>
    </row>
    <row r="6" spans="1:9" ht="17.25" customHeight="1">
      <c r="A6" s="14" t="s">
        <v>13</v>
      </c>
      <c r="B6" s="18">
        <v>10781</v>
      </c>
      <c r="C6" s="19">
        <v>4364</v>
      </c>
      <c r="D6" s="19">
        <v>5805</v>
      </c>
      <c r="E6" s="19">
        <v>584</v>
      </c>
      <c r="F6" s="18">
        <f>SUM(B6:E6)</f>
        <v>21534</v>
      </c>
      <c r="G6" s="2"/>
      <c r="H6" s="2"/>
      <c r="I6" s="2"/>
    </row>
    <row r="7" spans="1:9" ht="17.25" customHeight="1">
      <c r="A7" s="14" t="s">
        <v>12</v>
      </c>
      <c r="B7" s="20">
        <v>3986</v>
      </c>
      <c r="C7" s="20">
        <v>382</v>
      </c>
      <c r="D7" s="20">
        <v>434</v>
      </c>
      <c r="E7" s="20">
        <v>66</v>
      </c>
      <c r="F7" s="20">
        <f>SUM(B7:E7)</f>
        <v>4868</v>
      </c>
      <c r="G7" s="2"/>
      <c r="H7" s="2"/>
      <c r="I7" s="2"/>
    </row>
    <row r="8" spans="1:9" ht="17.25" customHeight="1">
      <c r="A8" s="14" t="s">
        <v>11</v>
      </c>
      <c r="B8" s="18">
        <f>13858-B6</f>
        <v>3077</v>
      </c>
      <c r="C8" s="19">
        <f>5176-C6</f>
        <v>812</v>
      </c>
      <c r="D8" s="19">
        <f>8694-D6</f>
        <v>2889</v>
      </c>
      <c r="E8" s="19">
        <f>2480-E6</f>
        <v>1896</v>
      </c>
      <c r="F8" s="18">
        <f>SUM(B8:E8)</f>
        <v>8674</v>
      </c>
      <c r="G8" s="2"/>
      <c r="H8" s="2"/>
      <c r="I8" s="2"/>
    </row>
    <row r="9" spans="1:9" ht="17.25" customHeight="1">
      <c r="A9" s="14" t="s">
        <v>10</v>
      </c>
      <c r="B9" s="18">
        <v>1337</v>
      </c>
      <c r="C9" s="18">
        <v>141</v>
      </c>
      <c r="D9" s="18">
        <v>464</v>
      </c>
      <c r="E9" s="18">
        <v>366</v>
      </c>
      <c r="F9" s="18">
        <f>SUM(B9:E9)</f>
        <v>2308</v>
      </c>
      <c r="G9" s="2"/>
      <c r="H9" s="2"/>
      <c r="I9" s="2"/>
    </row>
    <row r="10" spans="1:9" ht="8.25" customHeight="1">
      <c r="A10" s="16"/>
      <c r="B10" s="17"/>
      <c r="C10" s="17"/>
      <c r="D10" s="17"/>
      <c r="E10" s="17"/>
      <c r="F10" s="16"/>
      <c r="G10" s="2"/>
      <c r="H10" s="2"/>
      <c r="I10" s="2"/>
    </row>
    <row r="11" spans="1:9" ht="17.25" customHeight="1">
      <c r="A11" s="15" t="s">
        <v>9</v>
      </c>
      <c r="B11" s="13">
        <f>SUM(B12:B16)</f>
        <v>277888764.11798364</v>
      </c>
      <c r="C11" s="13">
        <f>SUM(C12:C16)</f>
        <v>54917279.59391609</v>
      </c>
      <c r="D11" s="13">
        <f>SUM(D12:D16)</f>
        <v>106750003.53755692</v>
      </c>
      <c r="E11" s="13">
        <f>SUM(E12:E16)</f>
        <v>79356241.00000001</v>
      </c>
      <c r="F11" s="13">
        <f>SUM(F12:F16)</f>
        <v>518912288.2494567</v>
      </c>
      <c r="G11" s="2"/>
      <c r="H11" s="2"/>
      <c r="I11" s="2"/>
    </row>
    <row r="12" spans="1:10" ht="17.25" customHeight="1">
      <c r="A12" s="14" t="s">
        <v>8</v>
      </c>
      <c r="B12" s="13">
        <v>158517815.94979826</v>
      </c>
      <c r="C12" s="13">
        <v>40580228.580916084</v>
      </c>
      <c r="D12" s="13">
        <v>85996477.83859397</v>
      </c>
      <c r="E12" s="13">
        <v>63019884.000000015</v>
      </c>
      <c r="F12" s="13">
        <f>SUM(B12:E12)</f>
        <v>348114406.3693083</v>
      </c>
      <c r="G12" s="29"/>
      <c r="H12" s="2"/>
      <c r="I12" s="2"/>
      <c r="J12" s="10"/>
    </row>
    <row r="13" spans="1:10" ht="17.25" customHeight="1">
      <c r="A13" s="14" t="s">
        <v>7</v>
      </c>
      <c r="B13" s="13">
        <v>8929528.399025979</v>
      </c>
      <c r="C13" s="13">
        <v>4323416.166400012</v>
      </c>
      <c r="D13" s="13">
        <v>5597663.074209978</v>
      </c>
      <c r="E13" s="13">
        <v>3639151.999999992</v>
      </c>
      <c r="F13" s="13">
        <f>SUM(B13:E13)</f>
        <v>22489759.63963596</v>
      </c>
      <c r="G13" s="29"/>
      <c r="H13" s="2"/>
      <c r="I13" s="2"/>
      <c r="J13" s="10"/>
    </row>
    <row r="14" spans="1:10" ht="17.25" customHeight="1">
      <c r="A14" s="14" t="s">
        <v>6</v>
      </c>
      <c r="B14" s="13">
        <v>77861447.48880944</v>
      </c>
      <c r="C14" s="13">
        <v>6378739.84159</v>
      </c>
      <c r="D14" s="13">
        <v>9297811.57112997</v>
      </c>
      <c r="E14" s="13">
        <v>8478934.000000006</v>
      </c>
      <c r="F14" s="13">
        <f>SUM(B14:E14)</f>
        <v>102016932.9015294</v>
      </c>
      <c r="G14" s="29"/>
      <c r="H14" s="2"/>
      <c r="I14" s="2"/>
      <c r="J14" s="10"/>
    </row>
    <row r="15" spans="1:10" ht="17.25" customHeight="1">
      <c r="A15" s="14" t="s">
        <v>5</v>
      </c>
      <c r="B15" s="13">
        <v>13423070.10035006</v>
      </c>
      <c r="C15" s="13">
        <v>1490427.0050099986</v>
      </c>
      <c r="D15" s="13">
        <v>2646668.053622998</v>
      </c>
      <c r="E15" s="13">
        <v>694365.9999999998</v>
      </c>
      <c r="F15" s="13">
        <f>SUM(B15:E15)</f>
        <v>18254531.158983056</v>
      </c>
      <c r="G15" s="29"/>
      <c r="H15" s="3"/>
      <c r="I15" s="2"/>
      <c r="J15" s="10"/>
    </row>
    <row r="16" spans="1:10" ht="17.25" customHeight="1">
      <c r="A16" s="12" t="s">
        <v>4</v>
      </c>
      <c r="B16" s="11">
        <v>19156902.179999936</v>
      </c>
      <c r="C16" s="11">
        <v>2144467.999999995</v>
      </c>
      <c r="D16" s="11">
        <v>3211382.999999996</v>
      </c>
      <c r="E16" s="11">
        <v>3523904.999999998</v>
      </c>
      <c r="F16" s="11">
        <f>SUM(B16:E16)</f>
        <v>28036658.179999925</v>
      </c>
      <c r="G16" s="29"/>
      <c r="H16" s="3"/>
      <c r="I16" s="2"/>
      <c r="J16" s="10"/>
    </row>
    <row r="17" spans="1:9" ht="26.25" customHeight="1">
      <c r="A17" s="26" t="s">
        <v>22</v>
      </c>
      <c r="B17" s="3"/>
      <c r="C17" s="3"/>
      <c r="D17" s="3"/>
      <c r="E17" s="3"/>
      <c r="F17" s="3"/>
      <c r="G17" s="2"/>
      <c r="H17" s="2"/>
      <c r="I17" s="2"/>
    </row>
    <row r="18" spans="1:9" ht="15">
      <c r="A18" s="2"/>
      <c r="B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31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9" t="s">
        <v>3</v>
      </c>
      <c r="I23" s="8" t="s">
        <v>2</v>
      </c>
    </row>
    <row r="24" spans="1:9" ht="15">
      <c r="A24" s="2"/>
      <c r="B24" s="2"/>
      <c r="C24" s="2"/>
      <c r="D24" s="2"/>
      <c r="E24" s="2"/>
      <c r="F24" s="2"/>
      <c r="G24" s="2"/>
      <c r="H24" s="7" t="s">
        <v>1</v>
      </c>
      <c r="I24" s="5">
        <v>36241</v>
      </c>
    </row>
    <row r="25" spans="1:9" ht="15">
      <c r="A25" s="2"/>
      <c r="B25" s="2"/>
      <c r="C25" s="2"/>
      <c r="D25" s="2"/>
      <c r="E25" s="2"/>
      <c r="F25" s="2"/>
      <c r="G25" s="2"/>
      <c r="H25" s="6" t="s">
        <v>0</v>
      </c>
      <c r="I25" s="5">
        <v>17143</v>
      </c>
    </row>
    <row r="26" spans="1:9" ht="15">
      <c r="A26" s="2"/>
      <c r="B26" s="2"/>
      <c r="C26" s="2"/>
      <c r="D26" s="2"/>
      <c r="E26" s="2"/>
      <c r="F26" s="2"/>
      <c r="G26" s="2"/>
      <c r="H26" s="4"/>
      <c r="I26" s="3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cp:lastPrinted>2014-08-27T21:40:09Z</cp:lastPrinted>
  <dcterms:created xsi:type="dcterms:W3CDTF">2014-08-27T20:59:15Z</dcterms:created>
  <dcterms:modified xsi:type="dcterms:W3CDTF">2014-10-02T22:09:05Z</dcterms:modified>
  <cp:category/>
  <cp:version/>
  <cp:contentType/>
  <cp:contentStatus/>
</cp:coreProperties>
</file>